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finley/GRAD SCHOOL-A/Statistics/"/>
    </mc:Choice>
  </mc:AlternateContent>
  <xr:revisionPtr revIDLastSave="0" documentId="13_ncr:1_{4B677A52-1522-FA49-9973-29387F5C072E}" xr6:coauthVersionLast="45" xr6:coauthVersionMax="45" xr10:uidLastSave="{00000000-0000-0000-0000-000000000000}"/>
  <bookViews>
    <workbookView xWindow="240" yWindow="460" windowWidth="25360" windowHeight="15820" tabRatio="500" xr2:uid="{00000000-000D-0000-FFFF-FFFF00000000}"/>
  </bookViews>
  <sheets>
    <sheet name="Within-Subjects t-test" sheetId="1" r:id="rId1"/>
    <sheet name="Between-Subjects t-test" sheetId="3" r:id="rId2"/>
    <sheet name="Between-Subjects t-test alt" sheetId="2" r:id="rId3"/>
  </sheets>
  <definedNames>
    <definedName name="SubjectNumber">'Within-Subjects t-test'!$A:$A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" i="3" l="1"/>
  <c r="G28" i="3"/>
  <c r="G5" i="3"/>
  <c r="G6" i="3"/>
  <c r="K24" i="3" s="1"/>
  <c r="G7" i="3"/>
  <c r="G29" i="3"/>
  <c r="G31" i="3" s="1"/>
  <c r="G30" i="3"/>
  <c r="C29" i="2"/>
  <c r="H29" i="2"/>
  <c r="C30" i="2"/>
  <c r="C32" i="2" s="1"/>
  <c r="E34" i="2" s="1"/>
  <c r="E35" i="2" s="1"/>
  <c r="E37" i="2" s="1"/>
  <c r="C31" i="2"/>
  <c r="E36" i="2" s="1"/>
  <c r="H30" i="2"/>
  <c r="H31" i="2"/>
  <c r="H32" i="2"/>
  <c r="C29" i="1"/>
  <c r="C28" i="1"/>
  <c r="B29" i="1"/>
  <c r="B28" i="1"/>
  <c r="F3" i="1"/>
  <c r="F4" i="1"/>
  <c r="F5" i="1"/>
  <c r="F28" i="1" s="1"/>
  <c r="F6" i="1"/>
  <c r="F29" i="1" s="1"/>
  <c r="F31" i="1" s="1"/>
  <c r="F7" i="1"/>
  <c r="F30" i="1" s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" i="1"/>
  <c r="F32" i="1" l="1"/>
  <c r="F33" i="1" s="1"/>
  <c r="K22" i="3"/>
  <c r="K23" i="3"/>
  <c r="K25" i="3" s="1"/>
</calcChain>
</file>

<file path=xl/sharedStrings.xml><?xml version="1.0" encoding="utf-8"?>
<sst xmlns="http://schemas.openxmlformats.org/spreadsheetml/2006/main" count="181" uniqueCount="29">
  <si>
    <t>Condition A</t>
  </si>
  <si>
    <t>Condition B</t>
  </si>
  <si>
    <t>Difference</t>
  </si>
  <si>
    <t>df</t>
  </si>
  <si>
    <t>note: use formula STDEVP, not STDEV</t>
  </si>
  <si>
    <t>t</t>
  </si>
  <si>
    <t>p</t>
  </si>
  <si>
    <t>Condition</t>
  </si>
  <si>
    <t>Performance</t>
  </si>
  <si>
    <t>A</t>
  </si>
  <si>
    <t>B</t>
  </si>
  <si>
    <t>mean</t>
  </si>
  <si>
    <t>standard deviation</t>
  </si>
  <si>
    <t>degrees freedom</t>
  </si>
  <si>
    <t>standard error of mean</t>
  </si>
  <si>
    <t>pooled standard error</t>
  </si>
  <si>
    <t>M</t>
  </si>
  <si>
    <t>SD</t>
  </si>
  <si>
    <t>SE</t>
  </si>
  <si>
    <r>
      <t xml:space="preserve">A within-subjects t-test showed that scores were significantly higher in condition A compared to condition B, </t>
    </r>
    <r>
      <rPr>
        <i/>
        <sz val="12"/>
        <color theme="1"/>
        <rFont val="Calibri"/>
        <family val="2"/>
        <scheme val="minor"/>
      </rPr>
      <t>t</t>
    </r>
    <r>
      <rPr>
        <sz val="12"/>
        <color theme="1"/>
        <rFont val="Calibri"/>
        <family val="2"/>
        <scheme val="minor"/>
      </rPr>
      <t xml:space="preserve">(24) = 3.23, </t>
    </r>
    <r>
      <rPr>
        <i/>
        <sz val="12"/>
        <color theme="1"/>
        <rFont val="Calibri"/>
        <family val="2"/>
        <scheme val="minor"/>
      </rPr>
      <t>p</t>
    </r>
    <r>
      <rPr>
        <sz val="12"/>
        <color theme="1"/>
        <rFont val="Calibri"/>
        <family val="2"/>
        <scheme val="minor"/>
      </rPr>
      <t xml:space="preserve"> = .004.</t>
    </r>
  </si>
  <si>
    <r>
      <t>In condition A, the mean score was .59 (</t>
    </r>
    <r>
      <rPr>
        <i/>
        <sz val="12"/>
        <color theme="1"/>
        <rFont val="Calibri"/>
        <family val="2"/>
        <scheme val="minor"/>
      </rPr>
      <t>SD</t>
    </r>
    <r>
      <rPr>
        <sz val="12"/>
        <color theme="1"/>
        <rFont val="Calibri"/>
        <family val="2"/>
        <scheme val="minor"/>
      </rPr>
      <t xml:space="preserve"> = .08).  In condition B, the mean score was .54 (</t>
    </r>
    <r>
      <rPr>
        <i/>
        <sz val="12"/>
        <color theme="1"/>
        <rFont val="Calibri"/>
        <family val="2"/>
        <scheme val="minor"/>
      </rPr>
      <t>SD</t>
    </r>
    <r>
      <rPr>
        <sz val="12"/>
        <color theme="1"/>
        <rFont val="Calibri"/>
        <family val="2"/>
        <scheme val="minor"/>
      </rPr>
      <t xml:space="preserve"> = .11).  </t>
    </r>
  </si>
  <si>
    <r>
      <t>In condition A, the mean score was .59 (</t>
    </r>
    <r>
      <rPr>
        <i/>
        <sz val="12"/>
        <color theme="1"/>
        <rFont val="Calibri"/>
        <family val="2"/>
        <scheme val="minor"/>
      </rPr>
      <t>SD</t>
    </r>
    <r>
      <rPr>
        <sz val="12"/>
        <color theme="1"/>
        <rFont val="Calibri"/>
        <family val="2"/>
        <scheme val="minor"/>
      </rPr>
      <t xml:space="preserve"> = .08).  In condition B, the mean score was .53 (</t>
    </r>
    <r>
      <rPr>
        <i/>
        <sz val="12"/>
        <color theme="1"/>
        <rFont val="Calibri"/>
        <family val="2"/>
        <scheme val="minor"/>
      </rPr>
      <t>SD</t>
    </r>
    <r>
      <rPr>
        <sz val="12"/>
        <color theme="1"/>
        <rFont val="Calibri"/>
        <family val="2"/>
        <scheme val="minor"/>
      </rPr>
      <t xml:space="preserve"> = .10).  </t>
    </r>
  </si>
  <si>
    <r>
      <t xml:space="preserve">A between-subjects t-test showed that scores were significantly higher in condition A compared to condition B, </t>
    </r>
    <r>
      <rPr>
        <i/>
        <sz val="12"/>
        <color theme="1"/>
        <rFont val="Calibri"/>
        <family val="2"/>
        <scheme val="minor"/>
      </rPr>
      <t>t</t>
    </r>
    <r>
      <rPr>
        <sz val="12"/>
        <color theme="1"/>
        <rFont val="Calibri"/>
        <family val="2"/>
        <scheme val="minor"/>
      </rPr>
      <t xml:space="preserve">(46) = 2.10, </t>
    </r>
    <r>
      <rPr>
        <i/>
        <sz val="12"/>
        <color theme="1"/>
        <rFont val="Calibri"/>
        <family val="2"/>
        <scheme val="minor"/>
      </rPr>
      <t>p</t>
    </r>
    <r>
      <rPr>
        <sz val="12"/>
        <color theme="1"/>
        <rFont val="Calibri"/>
        <family val="2"/>
        <scheme val="minor"/>
      </rPr>
      <t xml:space="preserve"> = .041.</t>
    </r>
  </si>
  <si>
    <t>Subject Number</t>
  </si>
  <si>
    <t>t-test statistic</t>
  </si>
  <si>
    <t>p-value</t>
  </si>
  <si>
    <t xml:space="preserve"> (probability we would've gotten a t-test value at least this extreme just due to chance)</t>
  </si>
  <si>
    <t>SEpooled</t>
  </si>
  <si>
    <t>NOTE: this is merely an alternative way of organizing the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</si>
</sst>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.000"/>
  </numFmts>
  <fonts count="5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6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2" fontId="0" fillId="0" borderId="0" xfId="0" applyNumberFormat="1"/>
    <xf numFmtId="1" fontId="0" fillId="0" borderId="0" xfId="0" applyNumberFormat="1"/>
    <xf numFmtId="164" fontId="0" fillId="0" borderId="0" xfId="0" applyNumberFormat="1"/>
    <xf numFmtId="0" fontId="3" fillId="0" borderId="0" xfId="0" applyFont="1" applyAlignment="1">
      <alignment horizontal="right"/>
    </xf>
    <xf numFmtId="0" fontId="3" fillId="0" borderId="0" xfId="0" applyFont="1"/>
    <xf numFmtId="0" fontId="0" fillId="0" borderId="0" xfId="0" applyFont="1" applyAlignment="1">
      <alignment horizontal="right"/>
    </xf>
    <xf numFmtId="0" fontId="0" fillId="0" borderId="1" xfId="0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0" xfId="0" applyFont="1"/>
    <xf numFmtId="0" fontId="0" fillId="0" borderId="0" xfId="0" applyBorder="1"/>
    <xf numFmtId="2" fontId="0" fillId="2" borderId="0" xfId="0" applyNumberFormat="1" applyFill="1"/>
    <xf numFmtId="1" fontId="0" fillId="2" borderId="0" xfId="0" applyNumberFormat="1" applyFill="1"/>
    <xf numFmtId="165" fontId="0" fillId="2" borderId="0" xfId="0" applyNumberFormat="1" applyFill="1"/>
    <xf numFmtId="0" fontId="0" fillId="2" borderId="0" xfId="0" applyFill="1"/>
  </cellXfs>
  <cellStyles count="6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workbookViewId="0">
      <selection activeCell="K23" sqref="K23"/>
    </sheetView>
  </sheetViews>
  <sheetFormatPr baseColWidth="10" defaultRowHeight="16"/>
  <cols>
    <col min="4" max="4" width="25" customWidth="1"/>
    <col min="5" max="5" width="3.83203125" customWidth="1"/>
  </cols>
  <sheetData>
    <row r="1" spans="1:6" ht="34">
      <c r="A1" s="11" t="s">
        <v>23</v>
      </c>
      <c r="B1" s="11" t="s">
        <v>0</v>
      </c>
      <c r="C1" s="11" t="s">
        <v>1</v>
      </c>
      <c r="D1" s="11"/>
      <c r="E1" s="10"/>
      <c r="F1" s="10" t="s">
        <v>2</v>
      </c>
    </row>
    <row r="2" spans="1:6">
      <c r="A2">
        <v>1</v>
      </c>
      <c r="B2">
        <v>0.58204605437349799</v>
      </c>
      <c r="C2">
        <v>0.61624579999999995</v>
      </c>
      <c r="F2">
        <f>B2-C2</f>
        <v>-3.4199745626501965E-2</v>
      </c>
    </row>
    <row r="3" spans="1:6">
      <c r="A3">
        <v>2</v>
      </c>
      <c r="B3">
        <v>0.594100113621429</v>
      </c>
      <c r="C3">
        <v>0.54100490000000001</v>
      </c>
      <c r="F3">
        <f t="shared" ref="F3:F26" si="0">B3-C3</f>
        <v>5.3095213621428994E-2</v>
      </c>
    </row>
    <row r="4" spans="1:6">
      <c r="A4">
        <v>3</v>
      </c>
      <c r="B4">
        <v>0.57063485154252436</v>
      </c>
      <c r="C4">
        <v>0.44103100000000001</v>
      </c>
      <c r="F4">
        <f t="shared" si="0"/>
        <v>0.12960385154252435</v>
      </c>
    </row>
    <row r="5" spans="1:6">
      <c r="A5">
        <v>4</v>
      </c>
      <c r="B5">
        <v>0.68501634241436427</v>
      </c>
      <c r="C5">
        <v>0.59203329999999998</v>
      </c>
      <c r="F5">
        <f t="shared" si="0"/>
        <v>9.2983042414364281E-2</v>
      </c>
    </row>
    <row r="6" spans="1:6">
      <c r="A6">
        <v>5</v>
      </c>
      <c r="B6">
        <v>0.69976142209000836</v>
      </c>
      <c r="C6">
        <v>0.61989070000000002</v>
      </c>
      <c r="F6">
        <f t="shared" si="0"/>
        <v>7.9870722090008339E-2</v>
      </c>
    </row>
    <row r="7" spans="1:6">
      <c r="A7">
        <v>6</v>
      </c>
      <c r="B7">
        <v>0.48811204923733187</v>
      </c>
      <c r="C7">
        <v>0.49882840000000001</v>
      </c>
      <c r="F7">
        <f t="shared" si="0"/>
        <v>-1.0716350762668136E-2</v>
      </c>
    </row>
    <row r="8" spans="1:6">
      <c r="A8">
        <v>7</v>
      </c>
      <c r="B8">
        <v>0.76223952555449748</v>
      </c>
      <c r="C8">
        <v>0.68341580000000002</v>
      </c>
      <c r="F8">
        <f t="shared" si="0"/>
        <v>7.8823725554497459E-2</v>
      </c>
    </row>
    <row r="9" spans="1:6">
      <c r="A9">
        <v>8</v>
      </c>
      <c r="B9">
        <v>0.46530945009525937</v>
      </c>
      <c r="C9">
        <v>0.4419573</v>
      </c>
      <c r="F9">
        <f t="shared" si="0"/>
        <v>2.3352150095259372E-2</v>
      </c>
    </row>
    <row r="10" spans="1:6">
      <c r="A10">
        <v>9</v>
      </c>
      <c r="B10">
        <v>0.48971998939649714</v>
      </c>
      <c r="C10">
        <v>0.48216609999999999</v>
      </c>
      <c r="F10">
        <f t="shared" si="0"/>
        <v>7.5538893964971487E-3</v>
      </c>
    </row>
    <row r="11" spans="1:6">
      <c r="A11">
        <v>10</v>
      </c>
      <c r="B11">
        <v>0.60301094064974359</v>
      </c>
      <c r="C11">
        <v>0.57834459999999999</v>
      </c>
      <c r="F11">
        <f t="shared" si="0"/>
        <v>2.4666340649743601E-2</v>
      </c>
    </row>
    <row r="12" spans="1:6">
      <c r="A12">
        <v>11</v>
      </c>
      <c r="B12">
        <v>0.51115058184596851</v>
      </c>
      <c r="C12">
        <v>0.40432180000000001</v>
      </c>
      <c r="F12">
        <f t="shared" si="0"/>
        <v>0.1068287818459685</v>
      </c>
    </row>
    <row r="13" spans="1:6">
      <c r="A13">
        <v>12</v>
      </c>
      <c r="B13">
        <v>0.59833495077777465</v>
      </c>
      <c r="C13">
        <v>0.62665970000000004</v>
      </c>
      <c r="F13">
        <f t="shared" si="0"/>
        <v>-2.8324749222225387E-2</v>
      </c>
    </row>
    <row r="14" spans="1:6">
      <c r="A14">
        <v>13</v>
      </c>
      <c r="B14">
        <v>0.48935847903192714</v>
      </c>
      <c r="C14">
        <v>0.56886230000000004</v>
      </c>
      <c r="F14">
        <f t="shared" si="0"/>
        <v>-7.9503820968072902E-2</v>
      </c>
    </row>
    <row r="15" spans="1:6">
      <c r="A15">
        <v>14</v>
      </c>
      <c r="B15">
        <v>0.46590917344673766</v>
      </c>
      <c r="C15">
        <v>0.40354069999999997</v>
      </c>
      <c r="F15">
        <f t="shared" si="0"/>
        <v>6.2368473446737682E-2</v>
      </c>
    </row>
    <row r="16" spans="1:6">
      <c r="A16">
        <v>15</v>
      </c>
      <c r="B16">
        <v>0.53897137636324954</v>
      </c>
      <c r="C16">
        <v>0.4527467</v>
      </c>
      <c r="F16">
        <f t="shared" si="0"/>
        <v>8.6224676363249542E-2</v>
      </c>
    </row>
    <row r="17" spans="1:7">
      <c r="A17">
        <v>16</v>
      </c>
      <c r="B17">
        <v>0.55481809750265454</v>
      </c>
      <c r="C17">
        <v>0.5165322</v>
      </c>
      <c r="F17">
        <f t="shared" si="0"/>
        <v>3.8285897502654542E-2</v>
      </c>
    </row>
    <row r="18" spans="1:7">
      <c r="A18">
        <v>17</v>
      </c>
      <c r="B18">
        <v>0.53208333785117146</v>
      </c>
      <c r="C18">
        <v>0.50455609999999995</v>
      </c>
      <c r="F18">
        <f t="shared" si="0"/>
        <v>2.7527237851171504E-2</v>
      </c>
    </row>
    <row r="19" spans="1:7">
      <c r="A19">
        <v>18</v>
      </c>
      <c r="B19">
        <v>0.60809230694633454</v>
      </c>
      <c r="C19">
        <v>0.66727409999999998</v>
      </c>
      <c r="F19">
        <f t="shared" si="0"/>
        <v>-5.9181793053665444E-2</v>
      </c>
    </row>
    <row r="20" spans="1:7">
      <c r="A20">
        <v>19</v>
      </c>
      <c r="B20">
        <v>0.57978432039550842</v>
      </c>
      <c r="C20">
        <v>0.3795886</v>
      </c>
      <c r="F20">
        <f t="shared" si="0"/>
        <v>0.20019572039550843</v>
      </c>
    </row>
    <row r="21" spans="1:7">
      <c r="A21">
        <v>20</v>
      </c>
      <c r="B21">
        <v>0.72913137740118383</v>
      </c>
      <c r="C21">
        <v>0.72507160000000004</v>
      </c>
      <c r="F21">
        <f t="shared" si="0"/>
        <v>4.059777401183795E-3</v>
      </c>
    </row>
    <row r="22" spans="1:7">
      <c r="A22">
        <v>21</v>
      </c>
      <c r="B22">
        <v>0.55072241972311164</v>
      </c>
      <c r="C22">
        <v>0.40301999999999999</v>
      </c>
      <c r="F22">
        <f t="shared" si="0"/>
        <v>0.14770241972311166</v>
      </c>
    </row>
    <row r="23" spans="1:7">
      <c r="A23">
        <v>22</v>
      </c>
      <c r="B23">
        <v>0.66646072830443215</v>
      </c>
      <c r="C23">
        <v>0.60765429999999998</v>
      </c>
      <c r="F23">
        <f t="shared" si="0"/>
        <v>5.8806428304432168E-2</v>
      </c>
    </row>
    <row r="24" spans="1:7">
      <c r="A24">
        <v>23</v>
      </c>
      <c r="B24">
        <v>0.57907423227034027</v>
      </c>
      <c r="C24">
        <v>0.39599060000000003</v>
      </c>
      <c r="F24">
        <f t="shared" si="0"/>
        <v>0.18308363227034025</v>
      </c>
    </row>
    <row r="25" spans="1:7">
      <c r="A25">
        <v>24</v>
      </c>
      <c r="B25">
        <v>0.7283504263792635</v>
      </c>
      <c r="C25">
        <v>0.78833640000000005</v>
      </c>
      <c r="F25">
        <f t="shared" si="0"/>
        <v>-5.9985973620736543E-2</v>
      </c>
    </row>
    <row r="26" spans="1:7">
      <c r="A26">
        <v>25</v>
      </c>
      <c r="B26">
        <v>0.57135908541214975</v>
      </c>
      <c r="C26">
        <v>0.52668579999999998</v>
      </c>
      <c r="F26">
        <f t="shared" si="0"/>
        <v>4.4673285412149766E-2</v>
      </c>
    </row>
    <row r="28" spans="1:7">
      <c r="A28" s="6" t="s">
        <v>16</v>
      </c>
      <c r="B28" s="14">
        <f>AVERAGE(B2:B26)</f>
        <v>0.58574206530507833</v>
      </c>
      <c r="C28" s="14">
        <f>AVERAGE(C2:C26)</f>
        <v>0.53863035199999987</v>
      </c>
      <c r="D28" s="2" t="s">
        <v>11</v>
      </c>
      <c r="E28" s="6" t="s">
        <v>16</v>
      </c>
      <c r="F28" s="14">
        <f>AVERAGE(F2:F26)</f>
        <v>4.7111713305078455E-2</v>
      </c>
    </row>
    <row r="29" spans="1:7">
      <c r="A29" s="6" t="s">
        <v>17</v>
      </c>
      <c r="B29" s="14">
        <f>STDEVP(B2:B26)</f>
        <v>8.3112957923880168E-2</v>
      </c>
      <c r="C29" s="14">
        <f>STDEVP(C2:C26)</f>
        <v>0.10922369546533843</v>
      </c>
      <c r="D29" s="2" t="s">
        <v>12</v>
      </c>
      <c r="E29" s="6" t="s">
        <v>17</v>
      </c>
      <c r="F29" s="14">
        <f>STDEVP(F2:F26)</f>
        <v>7.1534831355593367E-2</v>
      </c>
      <c r="G29" t="s">
        <v>4</v>
      </c>
    </row>
    <row r="30" spans="1:7">
      <c r="D30" s="2" t="s">
        <v>13</v>
      </c>
      <c r="E30" s="6" t="s">
        <v>3</v>
      </c>
      <c r="F30" s="15">
        <f>COUNT(F2:F26)-1</f>
        <v>24</v>
      </c>
    </row>
    <row r="31" spans="1:7">
      <c r="D31" s="2" t="s">
        <v>14</v>
      </c>
      <c r="E31" s="6" t="s">
        <v>18</v>
      </c>
      <c r="F31" s="14">
        <f>F29/SQRT(F30)</f>
        <v>1.4601986304770869E-2</v>
      </c>
    </row>
    <row r="32" spans="1:7">
      <c r="D32" s="2" t="s">
        <v>24</v>
      </c>
      <c r="E32" s="6" t="s">
        <v>5</v>
      </c>
      <c r="F32" s="14">
        <f>(F28-0)/F31</f>
        <v>3.2263907335460087</v>
      </c>
    </row>
    <row r="33" spans="4:7">
      <c r="D33" s="2" t="s">
        <v>25</v>
      </c>
      <c r="E33" s="6" t="s">
        <v>6</v>
      </c>
      <c r="F33" s="16">
        <f>TDIST(ABS(F32),F30,2)</f>
        <v>3.6027271786406162E-3</v>
      </c>
      <c r="G33" t="s">
        <v>26</v>
      </c>
    </row>
    <row r="34" spans="4:7">
      <c r="E34" s="2"/>
    </row>
    <row r="35" spans="4:7">
      <c r="D35" t="s">
        <v>20</v>
      </c>
    </row>
    <row r="36" spans="4:7">
      <c r="D36" t="s">
        <v>19</v>
      </c>
      <c r="E36" s="6"/>
    </row>
    <row r="37" spans="4:7">
      <c r="E37" s="8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9"/>
  <sheetViews>
    <sheetView workbookViewId="0">
      <selection activeCell="E18" sqref="E18"/>
    </sheetView>
  </sheetViews>
  <sheetFormatPr baseColWidth="10" defaultRowHeight="16"/>
  <cols>
    <col min="3" max="3" width="12.5" customWidth="1"/>
  </cols>
  <sheetData>
    <row r="1" spans="1:8" s="1" customFormat="1" ht="34">
      <c r="A1" s="11" t="s">
        <v>23</v>
      </c>
      <c r="B1" s="11" t="s">
        <v>7</v>
      </c>
      <c r="C1" s="11" t="s">
        <v>8</v>
      </c>
    </row>
    <row r="2" spans="1:8">
      <c r="A2">
        <v>1</v>
      </c>
      <c r="B2" t="s">
        <v>9</v>
      </c>
      <c r="C2">
        <v>0.58204605437349799</v>
      </c>
    </row>
    <row r="3" spans="1:8">
      <c r="A3">
        <v>3</v>
      </c>
      <c r="B3" t="s">
        <v>9</v>
      </c>
      <c r="C3">
        <v>0.594100113621429</v>
      </c>
      <c r="E3" s="12" t="s">
        <v>0</v>
      </c>
    </row>
    <row r="4" spans="1:8">
      <c r="A4">
        <v>5</v>
      </c>
      <c r="B4" t="s">
        <v>9</v>
      </c>
      <c r="C4">
        <v>0.57063485154252436</v>
      </c>
      <c r="E4" s="2" t="s">
        <v>11</v>
      </c>
      <c r="F4" s="7" t="s">
        <v>16</v>
      </c>
      <c r="G4" s="14">
        <f>AVERAGE(C2:C26)</f>
        <v>0.58574206530507833</v>
      </c>
    </row>
    <row r="5" spans="1:8">
      <c r="A5">
        <v>7</v>
      </c>
      <c r="B5" t="s">
        <v>9</v>
      </c>
      <c r="C5">
        <v>0.68501634241436427</v>
      </c>
      <c r="E5" s="2" t="s">
        <v>12</v>
      </c>
      <c r="F5" s="7" t="s">
        <v>17</v>
      </c>
      <c r="G5" s="14">
        <f>STDEVP(C2:C26)</f>
        <v>8.3112957923880168E-2</v>
      </c>
      <c r="H5" t="s">
        <v>4</v>
      </c>
    </row>
    <row r="6" spans="1:8">
      <c r="A6">
        <v>9</v>
      </c>
      <c r="B6" t="s">
        <v>9</v>
      </c>
      <c r="C6">
        <v>0.69976142209000836</v>
      </c>
      <c r="E6" s="2" t="s">
        <v>13</v>
      </c>
      <c r="F6" s="7" t="s">
        <v>3</v>
      </c>
      <c r="G6" s="17">
        <f>COUNT(C2:C26)-1</f>
        <v>24</v>
      </c>
    </row>
    <row r="7" spans="1:8">
      <c r="A7">
        <v>11</v>
      </c>
      <c r="B7" t="s">
        <v>9</v>
      </c>
      <c r="C7">
        <v>0.48811204923733187</v>
      </c>
      <c r="E7" s="2" t="s">
        <v>14</v>
      </c>
      <c r="F7" s="7" t="s">
        <v>18</v>
      </c>
      <c r="G7" s="14">
        <f>G5/SQRT(G6)</f>
        <v>1.696536149390953E-2</v>
      </c>
    </row>
    <row r="8" spans="1:8">
      <c r="A8">
        <v>13</v>
      </c>
      <c r="B8" t="s">
        <v>9</v>
      </c>
      <c r="C8">
        <v>0.76223952555449748</v>
      </c>
    </row>
    <row r="9" spans="1:8">
      <c r="A9">
        <v>15</v>
      </c>
      <c r="B9" t="s">
        <v>9</v>
      </c>
      <c r="C9">
        <v>0.46530945009525937</v>
      </c>
    </row>
    <row r="10" spans="1:8">
      <c r="A10">
        <v>17</v>
      </c>
      <c r="B10" t="s">
        <v>9</v>
      </c>
      <c r="C10">
        <v>0.48971998939649714</v>
      </c>
    </row>
    <row r="11" spans="1:8">
      <c r="A11">
        <v>19</v>
      </c>
      <c r="B11" t="s">
        <v>9</v>
      </c>
      <c r="C11">
        <v>0.60301094064974359</v>
      </c>
    </row>
    <row r="12" spans="1:8">
      <c r="A12">
        <v>21</v>
      </c>
      <c r="B12" t="s">
        <v>9</v>
      </c>
      <c r="C12">
        <v>0.51115058184596851</v>
      </c>
    </row>
    <row r="13" spans="1:8">
      <c r="A13">
        <v>23</v>
      </c>
      <c r="B13" t="s">
        <v>9</v>
      </c>
      <c r="C13">
        <v>0.59833495077777465</v>
      </c>
    </row>
    <row r="14" spans="1:8">
      <c r="A14">
        <v>25</v>
      </c>
      <c r="B14" t="s">
        <v>9</v>
      </c>
      <c r="C14">
        <v>0.48935847903192714</v>
      </c>
    </row>
    <row r="15" spans="1:8">
      <c r="A15">
        <v>27</v>
      </c>
      <c r="B15" t="s">
        <v>9</v>
      </c>
      <c r="C15">
        <v>0.46590917344673766</v>
      </c>
    </row>
    <row r="16" spans="1:8">
      <c r="A16">
        <v>29</v>
      </c>
      <c r="B16" t="s">
        <v>9</v>
      </c>
      <c r="C16">
        <v>0.53897137636324954</v>
      </c>
    </row>
    <row r="17" spans="1:11">
      <c r="A17">
        <v>31</v>
      </c>
      <c r="B17" t="s">
        <v>9</v>
      </c>
      <c r="C17">
        <v>0.55481809750265454</v>
      </c>
    </row>
    <row r="18" spans="1:11">
      <c r="A18">
        <v>33</v>
      </c>
      <c r="B18" t="s">
        <v>9</v>
      </c>
      <c r="C18">
        <v>0.53208333785117146</v>
      </c>
    </row>
    <row r="19" spans="1:11">
      <c r="A19">
        <v>35</v>
      </c>
      <c r="B19" t="s">
        <v>9</v>
      </c>
      <c r="C19">
        <v>0.60809230694633454</v>
      </c>
    </row>
    <row r="20" spans="1:11">
      <c r="A20">
        <v>37</v>
      </c>
      <c r="B20" t="s">
        <v>9</v>
      </c>
      <c r="C20">
        <v>0.57978432039550842</v>
      </c>
    </row>
    <row r="21" spans="1:11">
      <c r="A21">
        <v>39</v>
      </c>
      <c r="B21" t="s">
        <v>9</v>
      </c>
      <c r="C21">
        <v>0.72913137740118383</v>
      </c>
    </row>
    <row r="22" spans="1:11">
      <c r="A22">
        <v>41</v>
      </c>
      <c r="B22" t="s">
        <v>9</v>
      </c>
      <c r="C22">
        <v>0.55072241972311164</v>
      </c>
      <c r="I22" s="2" t="s">
        <v>15</v>
      </c>
      <c r="J22" s="2" t="s">
        <v>27</v>
      </c>
      <c r="K22" s="14">
        <f>SQRT((G7^2)+(G31^2))</f>
        <v>2.7365569583790102E-2</v>
      </c>
    </row>
    <row r="23" spans="1:11">
      <c r="A23">
        <v>43</v>
      </c>
      <c r="B23" t="s">
        <v>9</v>
      </c>
      <c r="C23">
        <v>0.66646072830443215</v>
      </c>
      <c r="I23" s="2" t="s">
        <v>24</v>
      </c>
      <c r="J23" s="6" t="s">
        <v>5</v>
      </c>
      <c r="K23" s="14">
        <f>((G4-G28)-0)/K22</f>
        <v>2.0993230006414443</v>
      </c>
    </row>
    <row r="24" spans="1:11">
      <c r="A24">
        <v>45</v>
      </c>
      <c r="B24" t="s">
        <v>9</v>
      </c>
      <c r="C24">
        <v>0.57907423227034027</v>
      </c>
      <c r="I24" s="2" t="s">
        <v>13</v>
      </c>
      <c r="J24" s="6" t="s">
        <v>3</v>
      </c>
      <c r="K24" s="17">
        <f>G6+G30</f>
        <v>46</v>
      </c>
    </row>
    <row r="25" spans="1:11">
      <c r="A25">
        <v>47</v>
      </c>
      <c r="B25" t="s">
        <v>9</v>
      </c>
      <c r="C25">
        <v>0.7283504263792635</v>
      </c>
      <c r="I25" s="2" t="s">
        <v>25</v>
      </c>
      <c r="J25" s="6" t="s">
        <v>6</v>
      </c>
      <c r="K25" s="16">
        <f>TDIST(ABS(K23),K24,2)</f>
        <v>4.1304564886174483E-2</v>
      </c>
    </row>
    <row r="26" spans="1:11" s="13" customFormat="1">
      <c r="A26" s="9">
        <v>49</v>
      </c>
      <c r="B26" s="9" t="s">
        <v>9</v>
      </c>
      <c r="C26" s="9">
        <v>0.57135908541214975</v>
      </c>
    </row>
    <row r="27" spans="1:11">
      <c r="A27">
        <v>2</v>
      </c>
      <c r="B27" t="s">
        <v>10</v>
      </c>
      <c r="C27">
        <v>0.61624579999999995</v>
      </c>
      <c r="E27" s="12" t="s">
        <v>1</v>
      </c>
    </row>
    <row r="28" spans="1:11">
      <c r="A28">
        <v>4</v>
      </c>
      <c r="B28" t="s">
        <v>10</v>
      </c>
      <c r="C28">
        <v>0.54100490000000001</v>
      </c>
      <c r="E28" s="2" t="s">
        <v>11</v>
      </c>
      <c r="F28" s="7" t="s">
        <v>16</v>
      </c>
      <c r="G28" s="14">
        <f>AVERAGE(C27:C49)</f>
        <v>0.52829289565217386</v>
      </c>
    </row>
    <row r="29" spans="1:11">
      <c r="A29">
        <v>6</v>
      </c>
      <c r="B29" t="s">
        <v>10</v>
      </c>
      <c r="C29">
        <v>0.44103100000000001</v>
      </c>
      <c r="E29" s="2" t="s">
        <v>12</v>
      </c>
      <c r="F29" s="7" t="s">
        <v>17</v>
      </c>
      <c r="G29" s="14">
        <f>STDEVP(C27:C49)</f>
        <v>0.10071305762698825</v>
      </c>
    </row>
    <row r="30" spans="1:11">
      <c r="A30">
        <v>8</v>
      </c>
      <c r="B30" t="s">
        <v>10</v>
      </c>
      <c r="C30">
        <v>0.59203329999999998</v>
      </c>
      <c r="E30" s="2" t="s">
        <v>13</v>
      </c>
      <c r="F30" s="7" t="s">
        <v>3</v>
      </c>
      <c r="G30" s="17">
        <f>COUNT(C27:C49)-1</f>
        <v>22</v>
      </c>
    </row>
    <row r="31" spans="1:11">
      <c r="A31">
        <v>10</v>
      </c>
      <c r="B31" t="s">
        <v>10</v>
      </c>
      <c r="C31">
        <v>0.61989070000000002</v>
      </c>
      <c r="E31" s="2" t="s">
        <v>14</v>
      </c>
      <c r="F31" s="7" t="s">
        <v>18</v>
      </c>
      <c r="G31" s="14">
        <f>G29/SQRT(G30)</f>
        <v>2.1472096032437767E-2</v>
      </c>
    </row>
    <row r="32" spans="1:11">
      <c r="A32">
        <v>12</v>
      </c>
      <c r="B32" t="s">
        <v>10</v>
      </c>
      <c r="C32">
        <v>0.49882840000000001</v>
      </c>
    </row>
    <row r="33" spans="1:3">
      <c r="A33">
        <v>14</v>
      </c>
      <c r="B33" t="s">
        <v>10</v>
      </c>
      <c r="C33">
        <v>0.68341580000000002</v>
      </c>
    </row>
    <row r="34" spans="1:3">
      <c r="A34">
        <v>16</v>
      </c>
      <c r="B34" t="s">
        <v>10</v>
      </c>
      <c r="C34">
        <v>0.4419573</v>
      </c>
    </row>
    <row r="35" spans="1:3">
      <c r="A35">
        <v>18</v>
      </c>
      <c r="B35" t="s">
        <v>10</v>
      </c>
      <c r="C35">
        <v>0.48216609999999999</v>
      </c>
    </row>
    <row r="36" spans="1:3">
      <c r="A36">
        <v>20</v>
      </c>
      <c r="B36" t="s">
        <v>10</v>
      </c>
      <c r="C36">
        <v>0.57834459999999999</v>
      </c>
    </row>
    <row r="37" spans="1:3">
      <c r="A37">
        <v>22</v>
      </c>
      <c r="B37" t="s">
        <v>10</v>
      </c>
      <c r="C37">
        <v>0.40432180000000001</v>
      </c>
    </row>
    <row r="38" spans="1:3">
      <c r="A38">
        <v>24</v>
      </c>
      <c r="B38" t="s">
        <v>10</v>
      </c>
      <c r="C38">
        <v>0.62665970000000004</v>
      </c>
    </row>
    <row r="39" spans="1:3">
      <c r="A39">
        <v>26</v>
      </c>
      <c r="B39" t="s">
        <v>10</v>
      </c>
      <c r="C39">
        <v>0.56886230000000004</v>
      </c>
    </row>
    <row r="40" spans="1:3">
      <c r="A40">
        <v>28</v>
      </c>
      <c r="B40" t="s">
        <v>10</v>
      </c>
      <c r="C40">
        <v>0.40354069999999997</v>
      </c>
    </row>
    <row r="41" spans="1:3">
      <c r="A41">
        <v>30</v>
      </c>
      <c r="B41" t="s">
        <v>10</v>
      </c>
      <c r="C41">
        <v>0.4527467</v>
      </c>
    </row>
    <row r="42" spans="1:3">
      <c r="A42">
        <v>32</v>
      </c>
      <c r="B42" t="s">
        <v>10</v>
      </c>
      <c r="C42">
        <v>0.5165322</v>
      </c>
    </row>
    <row r="43" spans="1:3">
      <c r="A43">
        <v>34</v>
      </c>
      <c r="B43" t="s">
        <v>10</v>
      </c>
      <c r="C43">
        <v>0.50455609999999995</v>
      </c>
    </row>
    <row r="44" spans="1:3">
      <c r="A44">
        <v>36</v>
      </c>
      <c r="B44" t="s">
        <v>10</v>
      </c>
      <c r="C44">
        <v>0.66727409999999998</v>
      </c>
    </row>
    <row r="45" spans="1:3">
      <c r="A45">
        <v>38</v>
      </c>
      <c r="B45" t="s">
        <v>10</v>
      </c>
      <c r="C45">
        <v>0.3795886</v>
      </c>
    </row>
    <row r="46" spans="1:3">
      <c r="A46">
        <v>40</v>
      </c>
      <c r="B46" t="s">
        <v>10</v>
      </c>
      <c r="C46">
        <v>0.72507160000000004</v>
      </c>
    </row>
    <row r="47" spans="1:3">
      <c r="A47">
        <v>42</v>
      </c>
      <c r="B47" t="s">
        <v>10</v>
      </c>
      <c r="C47">
        <v>0.40301999999999999</v>
      </c>
    </row>
    <row r="48" spans="1:3">
      <c r="A48">
        <v>44</v>
      </c>
      <c r="B48" t="s">
        <v>10</v>
      </c>
      <c r="C48">
        <v>0.60765429999999998</v>
      </c>
    </row>
    <row r="49" spans="1:3">
      <c r="A49">
        <v>46</v>
      </c>
      <c r="B49" t="s">
        <v>10</v>
      </c>
      <c r="C49">
        <v>0.39599060000000003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1"/>
  <sheetViews>
    <sheetView topLeftCell="A2" workbookViewId="0">
      <selection activeCell="E36" sqref="E36"/>
    </sheetView>
  </sheetViews>
  <sheetFormatPr baseColWidth="10" defaultRowHeight="16"/>
  <cols>
    <col min="3" max="4" width="12.5" customWidth="1"/>
    <col min="8" max="8" width="12.5" customWidth="1"/>
  </cols>
  <sheetData>
    <row r="1" spans="1:11" s="1" customFormat="1" ht="34">
      <c r="A1" s="11" t="s">
        <v>23</v>
      </c>
      <c r="B1" s="11" t="s">
        <v>7</v>
      </c>
      <c r="C1" s="11" t="s">
        <v>8</v>
      </c>
      <c r="D1" s="11"/>
      <c r="E1" s="11"/>
      <c r="F1" s="11" t="s">
        <v>23</v>
      </c>
      <c r="G1" s="11" t="s">
        <v>7</v>
      </c>
      <c r="H1" s="11" t="s">
        <v>8</v>
      </c>
    </row>
    <row r="2" spans="1:11">
      <c r="A2">
        <v>1</v>
      </c>
      <c r="B2" t="s">
        <v>9</v>
      </c>
      <c r="C2">
        <v>0.58204605437349799</v>
      </c>
      <c r="F2">
        <v>2</v>
      </c>
      <c r="G2" t="s">
        <v>10</v>
      </c>
      <c r="H2">
        <v>0.61624579999999995</v>
      </c>
    </row>
    <row r="3" spans="1:11">
      <c r="A3">
        <v>3</v>
      </c>
      <c r="B3" t="s">
        <v>9</v>
      </c>
      <c r="C3">
        <v>0.594100113621429</v>
      </c>
      <c r="F3">
        <v>4</v>
      </c>
      <c r="G3" t="s">
        <v>10</v>
      </c>
      <c r="H3">
        <v>0.54100490000000001</v>
      </c>
    </row>
    <row r="4" spans="1:11">
      <c r="A4">
        <v>5</v>
      </c>
      <c r="B4" t="s">
        <v>9</v>
      </c>
      <c r="C4">
        <v>0.57063485154252436</v>
      </c>
      <c r="F4">
        <v>6</v>
      </c>
      <c r="G4" t="s">
        <v>10</v>
      </c>
      <c r="H4">
        <v>0.44103100000000001</v>
      </c>
      <c r="K4" t="s">
        <v>28</v>
      </c>
    </row>
    <row r="5" spans="1:11">
      <c r="A5">
        <v>7</v>
      </c>
      <c r="B5" t="s">
        <v>9</v>
      </c>
      <c r="C5">
        <v>0.68501634241436427</v>
      </c>
      <c r="F5">
        <v>8</v>
      </c>
      <c r="G5" t="s">
        <v>10</v>
      </c>
      <c r="H5">
        <v>0.59203329999999998</v>
      </c>
    </row>
    <row r="6" spans="1:11">
      <c r="A6">
        <v>9</v>
      </c>
      <c r="B6" t="s">
        <v>9</v>
      </c>
      <c r="C6">
        <v>0.69976142209000836</v>
      </c>
      <c r="F6">
        <v>10</v>
      </c>
      <c r="G6" t="s">
        <v>10</v>
      </c>
      <c r="H6">
        <v>0.61989070000000002</v>
      </c>
    </row>
    <row r="7" spans="1:11">
      <c r="A7">
        <v>11</v>
      </c>
      <c r="B7" t="s">
        <v>9</v>
      </c>
      <c r="C7">
        <v>0.48811204923733187</v>
      </c>
      <c r="F7">
        <v>12</v>
      </c>
      <c r="G7" t="s">
        <v>10</v>
      </c>
      <c r="H7">
        <v>0.49882840000000001</v>
      </c>
    </row>
    <row r="8" spans="1:11">
      <c r="A8">
        <v>13</v>
      </c>
      <c r="B8" t="s">
        <v>9</v>
      </c>
      <c r="C8">
        <v>0.76223952555449748</v>
      </c>
      <c r="F8">
        <v>14</v>
      </c>
      <c r="G8" t="s">
        <v>10</v>
      </c>
      <c r="H8">
        <v>0.68341580000000002</v>
      </c>
    </row>
    <row r="9" spans="1:11">
      <c r="A9">
        <v>15</v>
      </c>
      <c r="B9" t="s">
        <v>9</v>
      </c>
      <c r="C9">
        <v>0.46530945009525937</v>
      </c>
      <c r="F9">
        <v>16</v>
      </c>
      <c r="G9" t="s">
        <v>10</v>
      </c>
      <c r="H9">
        <v>0.4419573</v>
      </c>
    </row>
    <row r="10" spans="1:11">
      <c r="A10">
        <v>17</v>
      </c>
      <c r="B10" t="s">
        <v>9</v>
      </c>
      <c r="C10">
        <v>0.48971998939649714</v>
      </c>
      <c r="F10">
        <v>18</v>
      </c>
      <c r="G10" t="s">
        <v>10</v>
      </c>
      <c r="H10">
        <v>0.48216609999999999</v>
      </c>
    </row>
    <row r="11" spans="1:11">
      <c r="A11">
        <v>19</v>
      </c>
      <c r="B11" t="s">
        <v>9</v>
      </c>
      <c r="C11">
        <v>0.60301094064974359</v>
      </c>
      <c r="F11">
        <v>20</v>
      </c>
      <c r="G11" t="s">
        <v>10</v>
      </c>
      <c r="H11">
        <v>0.57834459999999999</v>
      </c>
    </row>
    <row r="12" spans="1:11">
      <c r="A12">
        <v>21</v>
      </c>
      <c r="B12" t="s">
        <v>9</v>
      </c>
      <c r="C12">
        <v>0.51115058184596851</v>
      </c>
      <c r="F12">
        <v>22</v>
      </c>
      <c r="G12" t="s">
        <v>10</v>
      </c>
      <c r="H12">
        <v>0.40432180000000001</v>
      </c>
    </row>
    <row r="13" spans="1:11">
      <c r="A13">
        <v>23</v>
      </c>
      <c r="B13" t="s">
        <v>9</v>
      </c>
      <c r="C13">
        <v>0.59833495077777465</v>
      </c>
      <c r="F13">
        <v>24</v>
      </c>
      <c r="G13" t="s">
        <v>10</v>
      </c>
      <c r="H13">
        <v>0.62665970000000004</v>
      </c>
    </row>
    <row r="14" spans="1:11">
      <c r="A14">
        <v>25</v>
      </c>
      <c r="B14" t="s">
        <v>9</v>
      </c>
      <c r="C14">
        <v>0.48935847903192714</v>
      </c>
      <c r="F14">
        <v>26</v>
      </c>
      <c r="G14" t="s">
        <v>10</v>
      </c>
      <c r="H14">
        <v>0.56886230000000004</v>
      </c>
    </row>
    <row r="15" spans="1:11">
      <c r="A15">
        <v>27</v>
      </c>
      <c r="B15" t="s">
        <v>9</v>
      </c>
      <c r="C15">
        <v>0.46590917344673766</v>
      </c>
      <c r="F15">
        <v>28</v>
      </c>
      <c r="G15" t="s">
        <v>10</v>
      </c>
      <c r="H15">
        <v>0.40354069999999997</v>
      </c>
    </row>
    <row r="16" spans="1:11">
      <c r="A16">
        <v>29</v>
      </c>
      <c r="B16" t="s">
        <v>9</v>
      </c>
      <c r="C16">
        <v>0.53897137636324954</v>
      </c>
      <c r="F16">
        <v>30</v>
      </c>
      <c r="G16" t="s">
        <v>10</v>
      </c>
      <c r="H16">
        <v>0.4527467</v>
      </c>
    </row>
    <row r="17" spans="1:10">
      <c r="A17">
        <v>31</v>
      </c>
      <c r="B17" t="s">
        <v>9</v>
      </c>
      <c r="C17">
        <v>0.55481809750265454</v>
      </c>
      <c r="F17">
        <v>32</v>
      </c>
      <c r="G17" t="s">
        <v>10</v>
      </c>
      <c r="H17">
        <v>0.5165322</v>
      </c>
    </row>
    <row r="18" spans="1:10">
      <c r="A18">
        <v>33</v>
      </c>
      <c r="B18" t="s">
        <v>9</v>
      </c>
      <c r="C18">
        <v>0.53208333785117146</v>
      </c>
      <c r="F18">
        <v>34</v>
      </c>
      <c r="G18" t="s">
        <v>10</v>
      </c>
      <c r="H18">
        <v>0.50455609999999995</v>
      </c>
    </row>
    <row r="19" spans="1:10">
      <c r="A19">
        <v>35</v>
      </c>
      <c r="B19" t="s">
        <v>9</v>
      </c>
      <c r="C19">
        <v>0.60809230694633454</v>
      </c>
      <c r="F19">
        <v>36</v>
      </c>
      <c r="G19" t="s">
        <v>10</v>
      </c>
      <c r="H19">
        <v>0.66727409999999998</v>
      </c>
    </row>
    <row r="20" spans="1:10">
      <c r="A20">
        <v>37</v>
      </c>
      <c r="B20" t="s">
        <v>9</v>
      </c>
      <c r="C20">
        <v>0.57978432039550842</v>
      </c>
      <c r="F20">
        <v>38</v>
      </c>
      <c r="G20" t="s">
        <v>10</v>
      </c>
      <c r="H20">
        <v>0.3795886</v>
      </c>
    </row>
    <row r="21" spans="1:10">
      <c r="A21">
        <v>39</v>
      </c>
      <c r="B21" t="s">
        <v>9</v>
      </c>
      <c r="C21">
        <v>0.72913137740118383</v>
      </c>
      <c r="F21">
        <v>40</v>
      </c>
      <c r="G21" t="s">
        <v>10</v>
      </c>
      <c r="H21">
        <v>0.72507160000000004</v>
      </c>
    </row>
    <row r="22" spans="1:10">
      <c r="A22">
        <v>41</v>
      </c>
      <c r="B22" t="s">
        <v>9</v>
      </c>
      <c r="C22">
        <v>0.55072241972311164</v>
      </c>
      <c r="F22">
        <v>42</v>
      </c>
      <c r="G22" t="s">
        <v>10</v>
      </c>
      <c r="H22">
        <v>0.40301999999999999</v>
      </c>
    </row>
    <row r="23" spans="1:10">
      <c r="A23">
        <v>43</v>
      </c>
      <c r="B23" t="s">
        <v>9</v>
      </c>
      <c r="C23">
        <v>0.66646072830443215</v>
      </c>
      <c r="F23">
        <v>44</v>
      </c>
      <c r="G23" t="s">
        <v>10</v>
      </c>
      <c r="H23">
        <v>0.60765429999999998</v>
      </c>
    </row>
    <row r="24" spans="1:10">
      <c r="A24">
        <v>45</v>
      </c>
      <c r="B24" t="s">
        <v>9</v>
      </c>
      <c r="C24">
        <v>0.57907423227034027</v>
      </c>
      <c r="F24">
        <v>46</v>
      </c>
      <c r="G24" t="s">
        <v>10</v>
      </c>
      <c r="H24">
        <v>0.39599060000000003</v>
      </c>
    </row>
    <row r="25" spans="1:10">
      <c r="A25">
        <v>47</v>
      </c>
      <c r="B25" t="s">
        <v>9</v>
      </c>
      <c r="C25">
        <v>0.7283504263792635</v>
      </c>
    </row>
    <row r="26" spans="1:10">
      <c r="A26">
        <v>49</v>
      </c>
      <c r="B26" t="s">
        <v>9</v>
      </c>
      <c r="C26">
        <v>0.57135908541214975</v>
      </c>
    </row>
    <row r="28" spans="1:10">
      <c r="A28" s="12" t="s">
        <v>0</v>
      </c>
      <c r="F28" s="12" t="s">
        <v>1</v>
      </c>
    </row>
    <row r="29" spans="1:10">
      <c r="B29" s="7" t="s">
        <v>16</v>
      </c>
      <c r="C29" s="14">
        <f>AVERAGE(C2:C26)</f>
        <v>0.58574206530507833</v>
      </c>
      <c r="D29" s="3"/>
      <c r="F29" s="2" t="s">
        <v>11</v>
      </c>
      <c r="G29" s="7" t="s">
        <v>16</v>
      </c>
      <c r="H29" s="14">
        <f>AVERAGE(H2:H26)</f>
        <v>0.52829289565217386</v>
      </c>
      <c r="I29" s="2"/>
      <c r="J29" s="3"/>
    </row>
    <row r="30" spans="1:10">
      <c r="B30" s="7" t="s">
        <v>17</v>
      </c>
      <c r="C30" s="14">
        <f>STDEVP(C2:C26)</f>
        <v>8.3112957923880168E-2</v>
      </c>
      <c r="D30" s="3"/>
      <c r="F30" s="2" t="s">
        <v>12</v>
      </c>
      <c r="G30" s="7" t="s">
        <v>17</v>
      </c>
      <c r="H30" s="14">
        <f>STDEVP(H2:H26)</f>
        <v>0.10071305762698825</v>
      </c>
      <c r="I30" t="s">
        <v>4</v>
      </c>
      <c r="J30" s="3"/>
    </row>
    <row r="31" spans="1:10">
      <c r="B31" s="7" t="s">
        <v>3</v>
      </c>
      <c r="C31" s="17">
        <f>COUNT(C2:C26)-1</f>
        <v>24</v>
      </c>
      <c r="F31" s="2" t="s">
        <v>13</v>
      </c>
      <c r="G31" s="7" t="s">
        <v>3</v>
      </c>
      <c r="H31" s="17">
        <f>COUNT(H2:H26)-1</f>
        <v>22</v>
      </c>
      <c r="I31" s="2"/>
      <c r="J31" s="4"/>
    </row>
    <row r="32" spans="1:10">
      <c r="B32" s="7" t="s">
        <v>18</v>
      </c>
      <c r="C32" s="14">
        <f>C30/SQRT(C31)</f>
        <v>1.696536149390953E-2</v>
      </c>
      <c r="D32" s="3"/>
      <c r="F32" s="2" t="s">
        <v>14</v>
      </c>
      <c r="G32" s="7" t="s">
        <v>18</v>
      </c>
      <c r="H32" s="14">
        <f>H30/SQRT(H31)</f>
        <v>2.1472096032437767E-2</v>
      </c>
      <c r="I32" s="2"/>
      <c r="J32" s="3"/>
    </row>
    <row r="33" spans="3:10">
      <c r="I33" s="2"/>
      <c r="J33" s="3"/>
    </row>
    <row r="34" spans="3:10">
      <c r="C34" s="2" t="s">
        <v>15</v>
      </c>
      <c r="D34" s="2" t="s">
        <v>27</v>
      </c>
      <c r="E34" s="14">
        <f>SQRT((C32^2)+(H32^2))</f>
        <v>2.7365569583790102E-2</v>
      </c>
      <c r="I34" s="2"/>
      <c r="J34" s="5"/>
    </row>
    <row r="35" spans="3:10">
      <c r="C35" s="2" t="s">
        <v>24</v>
      </c>
      <c r="D35" s="6" t="s">
        <v>5</v>
      </c>
      <c r="E35" s="14">
        <f>((C29-H29)-0)/E34</f>
        <v>2.0993230006414443</v>
      </c>
      <c r="I35" s="2"/>
    </row>
    <row r="36" spans="3:10">
      <c r="C36" s="2" t="s">
        <v>13</v>
      </c>
      <c r="D36" s="6" t="s">
        <v>3</v>
      </c>
      <c r="E36" s="15">
        <f>C31+H31</f>
        <v>46</v>
      </c>
      <c r="I36" s="2"/>
    </row>
    <row r="37" spans="3:10">
      <c r="C37" s="2" t="s">
        <v>25</v>
      </c>
      <c r="D37" s="6" t="s">
        <v>6</v>
      </c>
      <c r="E37" s="16">
        <f>TDIST(ABS(E35),E36,2)</f>
        <v>4.1304564886174483E-2</v>
      </c>
      <c r="F37" t="s">
        <v>26</v>
      </c>
    </row>
    <row r="40" spans="3:10">
      <c r="D40" t="s">
        <v>21</v>
      </c>
    </row>
    <row r="41" spans="3:10">
      <c r="D41" t="s">
        <v>22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Within-Subjects t-test</vt:lpstr>
      <vt:lpstr>Between-Subjects t-test</vt:lpstr>
      <vt:lpstr>Between-Subjects t-test alt</vt:lpstr>
      <vt:lpstr>SubjectNumber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Finley</dc:creator>
  <cp:lastModifiedBy>Finley, Jason</cp:lastModifiedBy>
  <dcterms:created xsi:type="dcterms:W3CDTF">2013-05-15T20:54:49Z</dcterms:created>
  <dcterms:modified xsi:type="dcterms:W3CDTF">2019-09-23T02:34:59Z</dcterms:modified>
</cp:coreProperties>
</file>